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" windowWidth="20112" windowHeight="8016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68" i="1"/>
  <c r="B55"/>
  <c r="B88" l="1"/>
  <c r="B74"/>
  <c r="B34"/>
  <c r="B82"/>
  <c r="B47"/>
  <c r="B20"/>
  <c r="B90" l="1"/>
  <c r="B37"/>
</calcChain>
</file>

<file path=xl/sharedStrings.xml><?xml version="1.0" encoding="utf-8"?>
<sst xmlns="http://schemas.openxmlformats.org/spreadsheetml/2006/main" count="47" uniqueCount="35">
  <si>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</si>
  <si>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</si>
  <si>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</si>
  <si>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</si>
  <si>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</si>
  <si>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</si>
  <si>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</si>
  <si>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</si>
  <si>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</si>
  <si>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</si>
  <si>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</si>
  <si>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</si>
  <si>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</si>
  <si>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</si>
  <si>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</si>
  <si>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</si>
  <si>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</si>
  <si>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</si>
  <si>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</si>
  <si>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</si>
  <si>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</si>
  <si>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</si>
  <si>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</si>
  <si>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</si>
  <si>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</si>
  <si>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</si>
  <si>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</si>
  <si>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</si>
  <si>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</si>
  <si>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</si>
  <si>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</si>
  <si>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 xml:space="preserve">остали материјални трошкови, медицински гас </t>
  </si>
  <si>
    <t>ТРЕЗОР</t>
  </si>
  <si>
    <t>СТАЊЕ - ПРЕДХОДНИ ДАН 21.03.2026.</t>
  </si>
  <si>
    <t>СТАЊЕ ТЕКУЋЕГ РАЧУНА НА ДАН 21.03.2026.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</si>
</sst>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sz val="14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1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0" fontId="7" fillId="7" borderId="20" xfId="0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8" borderId="20" xfId="0" applyNumberFormat="1" applyFont="1" applyFill="1" applyBorder="1"/>
    <xf numFmtId="4" fontId="0" fillId="8" borderId="21" xfId="0" applyNumberFormat="1" applyFill="1" applyBorder="1"/>
    <xf numFmtId="4" fontId="1" fillId="8" borderId="15" xfId="0" applyNumberFormat="1" applyFont="1" applyFill="1" applyBorder="1" applyAlignment="1">
      <alignment horizontal="right"/>
    </xf>
    <xf numFmtId="4" fontId="1" fillId="8" borderId="16" xfId="0" applyNumberFormat="1" applyFont="1" applyFill="1" applyBorder="1"/>
    <xf numFmtId="4" fontId="1" fillId="11" borderId="18" xfId="0" applyNumberFormat="1" applyFont="1" applyFill="1" applyBorder="1" applyAlignment="1">
      <alignment horizontal="right"/>
    </xf>
    <xf numFmtId="4" fontId="4" fillId="9" borderId="20" xfId="0" applyNumberFormat="1" applyFont="1" applyFill="1" applyBorder="1" applyAlignment="1">
      <alignment horizontal="left"/>
    </xf>
    <xf numFmtId="4" fontId="0" fillId="9" borderId="1" xfId="0" applyNumberForma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" fillId="9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7" fillId="7" borderId="19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1" fillId="3" borderId="1" xfId="0" applyFont="1" applyFill="1" applyBorder="1"/>
    <xf numFmtId="0" fontId="0" fillId="10" borderId="1" xfId="0" applyFill="1" applyBorder="1"/>
    <xf numFmtId="0" fontId="9" fillId="10" borderId="1" xfId="0" applyFont="1" applyFill="1" applyBorder="1"/>
    <xf numFmtId="0" fontId="1" fillId="10" borderId="1" xfId="0" applyFont="1" applyFill="1" applyBorder="1" applyAlignment="1">
      <alignment horizontal="right"/>
    </xf>
    <xf numFmtId="2" fontId="0" fillId="10" borderId="1" xfId="0" applyNumberFormat="1" applyFill="1" applyBorder="1"/>
    <xf numFmtId="4" fontId="8" fillId="5" borderId="4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4" fillId="11" borderId="20" xfId="0" applyNumberFormat="1" applyFont="1" applyFill="1" applyBorder="1" applyAlignment="1">
      <alignment horizontal="left"/>
    </xf>
    <xf numFmtId="4" fontId="4" fillId="11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51"/>
  <sheetViews>
    <sheetView tabSelected="1" topLeftCell="A41" workbookViewId="0">
      <selection activeCell="E56" sqref="E56"/>
    </sheetView>
  </sheetViews>
  <sheetFormatPr defaultRowHeight="14.4"/>
  <cols>
    <col min="1" max="1" width="70.109375" customWidth="1"/>
    <col min="2" max="2" width="27.33203125" customWidth="1"/>
    <col min="6" max="6" width="13.109375" hidden="1" customWidth="1"/>
    <col min="7" max="7" width="14.88671875" customWidth="1"/>
  </cols>
  <sheetData>
    <row r="1" spans="1:2" ht="95.4" customHeight="1"/>
    <row r="2" spans="1:2" ht="20.25" customHeight="1">
      <c r="A2" s="44" t="s">
        <v>33</v>
      </c>
      <c r="B2" s="31">
        <v>8475472.6999999993</v>
      </c>
    </row>
    <row r="3" spans="1:2" ht="31.5" customHeight="1" thickBot="1">
      <c r="A3" s="1"/>
      <c r="B3" s="1"/>
    </row>
    <row r="4" spans="1:2" ht="27" customHeight="1" thickBot="1">
      <c r="A4" s="65" t="s">
        <v>0</v>
      </c>
      <c r="B4" s="66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/>
    </row>
    <row r="18" spans="1:2">
      <c r="A18" s="6" t="s">
        <v>20</v>
      </c>
      <c r="B18" s="7"/>
    </row>
    <row r="19" spans="1:2" ht="15" thickBot="1">
      <c r="A19" s="6" t="s">
        <v>21</v>
      </c>
      <c r="B19" s="5"/>
    </row>
    <row r="20" spans="1:2" ht="18" thickBot="1">
      <c r="A20" s="32" t="s">
        <v>2</v>
      </c>
      <c r="B20" s="55">
        <f>B5+B6+B7+B8+B9+B10+B11+B12+B13+B14+B15+B16+B17+B18+B19</f>
        <v>0</v>
      </c>
    </row>
    <row r="21" spans="1:2" ht="34.5" customHeight="1" thickBot="1">
      <c r="A21" s="1"/>
      <c r="B21" s="1"/>
    </row>
    <row r="22" spans="1:2" ht="30.75" customHeight="1" thickBot="1">
      <c r="A22" s="65" t="s">
        <v>1</v>
      </c>
      <c r="B22" s="66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31</v>
      </c>
      <c r="B25" s="5">
        <v>172.92</v>
      </c>
    </row>
    <row r="26" spans="1:2">
      <c r="A26" s="4" t="s">
        <v>26</v>
      </c>
      <c r="B26" s="5"/>
    </row>
    <row r="27" spans="1:2">
      <c r="A27" s="4" t="s">
        <v>12</v>
      </c>
      <c r="B27" s="5"/>
    </row>
    <row r="28" spans="1:2">
      <c r="A28" s="4" t="s">
        <v>17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18</v>
      </c>
      <c r="B31" s="10"/>
    </row>
    <row r="32" spans="1:2">
      <c r="A32" s="10" t="s">
        <v>29</v>
      </c>
      <c r="B32" s="10"/>
    </row>
    <row r="33" spans="1:2">
      <c r="A33" s="10" t="s">
        <v>21</v>
      </c>
      <c r="B33" s="10"/>
    </row>
    <row r="34" spans="1:2" ht="18" thickBot="1">
      <c r="A34" s="33" t="s">
        <v>2</v>
      </c>
      <c r="B34" s="56">
        <f>B23+B24+B25+B26+B27+B28+B29+B30+B31+B32+B33</f>
        <v>172.92</v>
      </c>
    </row>
    <row r="35" spans="1:2">
      <c r="A35" s="1"/>
      <c r="B35" s="1"/>
    </row>
    <row r="36" spans="1:2" ht="15" thickBot="1">
      <c r="A36" s="1"/>
      <c r="B36" s="1"/>
    </row>
    <row r="37" spans="1:2" ht="38.25" customHeight="1" thickBot="1">
      <c r="A37" s="45" t="s">
        <v>34</v>
      </c>
      <c r="B37" s="34">
        <f>SUM(B2+B20)-B34</f>
        <v>8475299.7799999993</v>
      </c>
    </row>
    <row r="38" spans="1:2" ht="0.75" hidden="1" customHeight="1" thickBot="1">
      <c r="A38" s="1"/>
      <c r="B38" s="8"/>
    </row>
    <row r="39" spans="1:2" ht="75" customHeight="1">
      <c r="A39" s="1"/>
      <c r="B39" s="8"/>
    </row>
    <row r="40" spans="1:2" ht="96.75" hidden="1" customHeight="1" thickBot="1">
      <c r="A40" s="67" t="s">
        <v>3</v>
      </c>
      <c r="B40" s="68"/>
    </row>
    <row r="41" spans="1:2" ht="21" customHeight="1">
      <c r="A41" s="46" t="s">
        <v>5</v>
      </c>
      <c r="B41" s="47"/>
    </row>
    <row r="42" spans="1:2">
      <c r="A42" s="16"/>
      <c r="B42" s="17"/>
    </row>
    <row r="43" spans="1:2">
      <c r="A43" s="16"/>
      <c r="B43" s="17"/>
    </row>
    <row r="44" spans="1:2">
      <c r="A44" s="16"/>
      <c r="B44" s="17"/>
    </row>
    <row r="45" spans="1:2">
      <c r="A45" s="16"/>
      <c r="B45" s="17"/>
    </row>
    <row r="46" spans="1:2">
      <c r="A46" s="14"/>
      <c r="B46" s="10"/>
    </row>
    <row r="47" spans="1:2">
      <c r="A47" s="48" t="s">
        <v>2</v>
      </c>
      <c r="B47" s="49">
        <f>B42+B43+B44+B45+B46</f>
        <v>0</v>
      </c>
    </row>
    <row r="48" spans="1:2">
      <c r="A48" s="35"/>
      <c r="B48" s="36"/>
    </row>
    <row r="49" spans="1:2" ht="17.399999999999999">
      <c r="A49" s="69" t="s">
        <v>6</v>
      </c>
      <c r="B49" s="70"/>
    </row>
    <row r="50" spans="1:2">
      <c r="A50" s="11"/>
      <c r="B50" s="12"/>
    </row>
    <row r="51" spans="1:2">
      <c r="A51" s="11"/>
      <c r="B51" s="12"/>
    </row>
    <row r="52" spans="1:2">
      <c r="A52" s="11"/>
      <c r="B52" s="12"/>
    </row>
    <row r="53" spans="1:2">
      <c r="A53" s="11"/>
      <c r="B53" s="12"/>
    </row>
    <row r="54" spans="1:2">
      <c r="A54" s="11"/>
      <c r="B54" s="12"/>
    </row>
    <row r="55" spans="1:2">
      <c r="A55" s="50" t="s">
        <v>2</v>
      </c>
      <c r="B55" s="50">
        <f>B50+B51+B52+B54</f>
        <v>0</v>
      </c>
    </row>
    <row r="56" spans="1:2">
      <c r="A56" s="37"/>
      <c r="B56" s="38"/>
    </row>
    <row r="57" spans="1:2" ht="17.399999999999999">
      <c r="A57" s="22" t="s">
        <v>4</v>
      </c>
      <c r="B57" s="23"/>
    </row>
    <row r="58" spans="1:2">
      <c r="A58" s="17" t="s">
        <v>32</v>
      </c>
      <c r="B58" s="15">
        <v>172.92</v>
      </c>
    </row>
    <row r="59" spans="1:2">
      <c r="A59" s="10"/>
      <c r="B59" s="12"/>
    </row>
    <row r="60" spans="1:2">
      <c r="A60" s="10"/>
      <c r="B60" s="12"/>
    </row>
    <row r="61" spans="1:2">
      <c r="A61" s="10"/>
      <c r="B61" s="12"/>
    </row>
    <row r="62" spans="1:2">
      <c r="A62" s="10"/>
      <c r="B62" s="12"/>
    </row>
    <row r="63" spans="1:2">
      <c r="A63" s="10"/>
      <c r="B63" s="12"/>
    </row>
    <row r="64" spans="1:2">
      <c r="A64" s="10"/>
      <c r="B64" s="12"/>
    </row>
    <row r="65" spans="1:2">
      <c r="A65" s="10"/>
      <c r="B65" s="12"/>
    </row>
    <row r="66" spans="1:2">
      <c r="A66" s="10"/>
      <c r="B66" s="12"/>
    </row>
    <row r="67" spans="1:2">
      <c r="A67" s="10"/>
      <c r="B67" s="12"/>
    </row>
    <row r="68" spans="1:2">
      <c r="A68" s="29" t="s">
        <v>2</v>
      </c>
      <c r="B68" s="24">
        <f>B58+B59+B60+B61+B67</f>
        <v>172.92</v>
      </c>
    </row>
    <row r="69" spans="1:2">
      <c r="A69" s="37"/>
      <c r="B69" s="39"/>
    </row>
    <row r="70" spans="1:2" ht="17.399999999999999">
      <c r="A70" s="51" t="s">
        <v>7</v>
      </c>
      <c r="B70" s="52"/>
    </row>
    <row r="71" spans="1:2">
      <c r="A71" s="18"/>
      <c r="B71" s="12"/>
    </row>
    <row r="72" spans="1:2">
      <c r="A72" s="18"/>
      <c r="B72" s="12"/>
    </row>
    <row r="73" spans="1:2" ht="15" thickBot="1">
      <c r="A73" s="18"/>
      <c r="B73" s="12"/>
    </row>
    <row r="74" spans="1:2">
      <c r="A74" s="53" t="s">
        <v>2</v>
      </c>
      <c r="B74" s="54">
        <f>B71+B72+B73</f>
        <v>0</v>
      </c>
    </row>
    <row r="75" spans="1:2">
      <c r="A75" s="40"/>
      <c r="B75" s="41"/>
    </row>
    <row r="76" spans="1:2" ht="17.399999999999999">
      <c r="A76" s="26" t="s">
        <v>23</v>
      </c>
      <c r="B76" s="27"/>
    </row>
    <row r="77" spans="1:2">
      <c r="A77" s="19"/>
      <c r="B77" s="20"/>
    </row>
    <row r="78" spans="1:2">
      <c r="A78" s="19"/>
      <c r="B78" s="20"/>
    </row>
    <row r="79" spans="1:2">
      <c r="A79" s="19"/>
      <c r="B79" s="20"/>
    </row>
    <row r="80" spans="1:2">
      <c r="A80" s="19"/>
      <c r="B80" s="20"/>
    </row>
    <row r="81" spans="1:2">
      <c r="A81" s="9"/>
      <c r="B81" s="20"/>
    </row>
    <row r="82" spans="1:2">
      <c r="A82" s="30" t="s">
        <v>2</v>
      </c>
      <c r="B82" s="25">
        <f>B77+B78+B79+B80+B81</f>
        <v>0</v>
      </c>
    </row>
    <row r="83" spans="1:2">
      <c r="A83" s="42"/>
      <c r="B83" s="59"/>
    </row>
    <row r="84" spans="1:2" ht="17.399999999999999">
      <c r="A84" s="62" t="s">
        <v>30</v>
      </c>
      <c r="B84" s="61"/>
    </row>
    <row r="85" spans="1:2">
      <c r="A85" s="60"/>
      <c r="B85" s="43"/>
    </row>
    <row r="86" spans="1:2">
      <c r="A86" s="60"/>
      <c r="B86" s="43"/>
    </row>
    <row r="87" spans="1:2">
      <c r="A87" s="60"/>
      <c r="B87" s="43"/>
    </row>
    <row r="88" spans="1:2">
      <c r="A88" s="63" t="s">
        <v>2</v>
      </c>
      <c r="B88" s="64">
        <f>B85+B86+B87+E131</f>
        <v>0</v>
      </c>
    </row>
    <row r="89" spans="1:2">
      <c r="A89" s="42"/>
      <c r="B89" s="58"/>
    </row>
    <row r="90" spans="1:2" ht="21">
      <c r="A90" s="28" t="s">
        <v>2</v>
      </c>
      <c r="B90" s="57">
        <f>B47+B55+B68+B74+B82+B88</f>
        <v>172.92</v>
      </c>
    </row>
    <row r="126" ht="19.5" customHeight="1"/>
    <row r="139" spans="6:6">
      <c r="F139" s="9"/>
    </row>
    <row r="140" spans="6:6">
      <c r="F140" s="21"/>
    </row>
    <row r="324" spans="3:6">
      <c r="C324" s="1"/>
    </row>
    <row r="325" spans="3:6">
      <c r="C325" s="1"/>
    </row>
    <row r="326" spans="3:6">
      <c r="C326" s="1"/>
    </row>
    <row r="327" spans="3:6">
      <c r="C327" s="1"/>
    </row>
    <row r="328" spans="3:6">
      <c r="C328" s="1"/>
      <c r="F328" s="13"/>
    </row>
    <row r="329" spans="3:6">
      <c r="C329" s="1"/>
    </row>
    <row r="330" spans="3:6">
      <c r="C330" s="1"/>
    </row>
    <row r="331" spans="3:6">
      <c r="C331" s="1"/>
    </row>
    <row r="332" spans="3:6">
      <c r="C332" s="1"/>
    </row>
    <row r="333" spans="3:6">
      <c r="C333" s="1"/>
    </row>
    <row r="334" spans="3:6" ht="15.75" customHeight="1">
      <c r="C334" s="1"/>
    </row>
    <row r="335" spans="3:6">
      <c r="C335" s="1"/>
    </row>
    <row r="336" spans="3:6">
      <c r="C336" s="1"/>
    </row>
    <row r="337" spans="3:3">
      <c r="C337" s="1"/>
    </row>
    <row r="338" spans="3:3">
      <c r="C338" s="1"/>
    </row>
    <row r="339" spans="3:3">
      <c r="C339" s="1"/>
    </row>
    <row r="340" spans="3:3">
      <c r="C340" s="1"/>
    </row>
    <row r="341" spans="3:3">
      <c r="C341" s="1"/>
    </row>
    <row r="342" spans="3:3">
      <c r="C342" s="1"/>
    </row>
    <row r="343" spans="3:3">
      <c r="C343" s="1"/>
    </row>
    <row r="344" spans="3:3">
      <c r="C344" s="1"/>
    </row>
    <row r="345" spans="3:3">
      <c r="C345" s="1"/>
    </row>
    <row r="346" spans="3:3">
      <c r="C346" s="1"/>
    </row>
    <row r="347" spans="3:3">
      <c r="C347" s="1"/>
    </row>
    <row r="348" spans="3:3">
      <c r="C348" s="1"/>
    </row>
    <row r="349" spans="3:3">
      <c r="C349" s="1"/>
    </row>
    <row r="350" spans="3:3">
      <c r="C350" s="1"/>
    </row>
    <row r="351" spans="3:3">
      <c r="C351" s="1"/>
    </row>
  </sheetData>
  <mergeCells count="4">
    <mergeCell ref="A22:B22"/>
    <mergeCell ref="A4:B4"/>
    <mergeCell ref="A40:B40"/>
    <mergeCell ref="A49:B49"/>
  </mergeCells>
  <pageMargins left="0.25" right="0.25" top="0.28999999999999998" bottom="0.28000000000000003" header="0.3" footer="1.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korisnik</cp:lastModifiedBy>
  <cp:lastPrinted>2026-01-23T06:59:44Z</cp:lastPrinted>
  <dcterms:created xsi:type="dcterms:W3CDTF">2019-02-13T08:34:35Z</dcterms:created>
  <dcterms:modified xsi:type="dcterms:W3CDTF">2026-03-23T06:51:46Z</dcterms:modified>
</cp:coreProperties>
</file>